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5360" windowHeight="8325"/>
  </bookViews>
  <sheets>
    <sheet name="ROI Caluculator" sheetId="1" r:id="rId1"/>
  </sheets>
  <definedNames>
    <definedName name="_xlnm.Print_Area" localSheetId="0">'ROI Caluculator'!$A$1:$C$25</definedName>
  </definedNames>
  <calcPr calcId="145621"/>
</workbook>
</file>

<file path=xl/calcChain.xml><?xml version="1.0" encoding="utf-8"?>
<calcChain xmlns="http://schemas.openxmlformats.org/spreadsheetml/2006/main">
  <c r="B5" i="1" l="1"/>
  <c r="B6" i="1" s="1"/>
  <c r="B12" i="1" s="1"/>
  <c r="B9" i="1"/>
  <c r="B11" i="1" s="1"/>
  <c r="B14" i="1" s="1"/>
  <c r="B16" i="1" s="1"/>
  <c r="B15" i="1"/>
  <c r="B18" i="1" l="1"/>
  <c r="B17" i="1"/>
</calcChain>
</file>

<file path=xl/sharedStrings.xml><?xml version="1.0" encoding="utf-8"?>
<sst xmlns="http://schemas.openxmlformats.org/spreadsheetml/2006/main" count="24" uniqueCount="20">
  <si>
    <t>Number of Operating Days in a Week</t>
  </si>
  <si>
    <t>Number of Pumps</t>
  </si>
  <si>
    <t>Estimated Savings (%)</t>
  </si>
  <si>
    <t>Annual Dollar Savings</t>
  </si>
  <si>
    <t>Cost of MizAir</t>
  </si>
  <si>
    <t>Air consumption of pump in SCFM</t>
  </si>
  <si>
    <t>1st Year ROI</t>
  </si>
  <si>
    <t>2 Year ROI</t>
  </si>
  <si>
    <t>Net cash flow</t>
  </si>
  <si>
    <t>Air Consumption Savings with MizAir in SCFM</t>
  </si>
  <si>
    <t>Air Consumption with MizAir in SCFM</t>
  </si>
  <si>
    <t>Annual Cost of SCFM with MizAir</t>
  </si>
  <si>
    <t>Annual Cost of SCFM without MizAir</t>
  </si>
  <si>
    <t>Hours of Pump Operation per Year</t>
  </si>
  <si>
    <t>KWH per DOE 2009 (Insert costs for your Area)</t>
  </si>
  <si>
    <r>
      <t>Notes:</t>
    </r>
    <r>
      <rPr>
        <sz val="10"/>
        <rFont val="Times New Roman"/>
        <family val="1"/>
      </rPr>
      <t xml:space="preserve"> Assuming industry standard 4SCFM = 1hp and 1hp = 0.748 Kw  KWH costs can be found at http://www.eia.doe.gov/cneaf/electricity/epm/table5_6_a.html  </t>
    </r>
  </si>
  <si>
    <t xml:space="preserve"> </t>
  </si>
  <si>
    <t>Number of Hours per Day Pump Operates</t>
  </si>
  <si>
    <r>
      <t>Cost Savings Using MizAir</t>
    </r>
    <r>
      <rPr>
        <b/>
        <sz val="16"/>
        <color indexed="9"/>
        <rFont val="Arial"/>
      </rPr>
      <t>®</t>
    </r>
  </si>
  <si>
    <t>Energy Savings Rebate from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</si>
</sst>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%"/>
    <numFmt numFmtId="167" formatCode="0.0"/>
    <numFmt numFmtId="168" formatCode="&quot;$&quot;#,##0.0000"/>
  </numFmts>
  <fonts count="10" x14ac:knownFonts="1">
    <font>
      <sz val="10"/>
      <name val="Arial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Arial"/>
    </font>
    <font>
      <sz val="10"/>
      <name val="Arial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color indexed="9"/>
      <name val="Times New Roman"/>
      <family val="1"/>
    </font>
    <font>
      <b/>
      <sz val="16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68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7" fontId="1" fillId="3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B3" sqref="B3"/>
    </sheetView>
  </sheetViews>
  <sheetFormatPr defaultRowHeight="12.75" x14ac:dyDescent="0.2"/>
  <cols>
    <col min="1" max="1" width="54.5703125" customWidth="1"/>
    <col min="2" max="2" width="18.28515625" style="4" customWidth="1"/>
  </cols>
  <sheetData>
    <row r="1" spans="1:4" ht="30" customHeight="1" x14ac:dyDescent="0.2">
      <c r="A1" s="22" t="s">
        <v>18</v>
      </c>
      <c r="B1" s="23"/>
    </row>
    <row r="2" spans="1:4" s="1" customFormat="1" ht="24.95" customHeight="1" x14ac:dyDescent="0.2">
      <c r="A2" s="11" t="s">
        <v>5</v>
      </c>
      <c r="B2" s="3">
        <v>80</v>
      </c>
    </row>
    <row r="3" spans="1:4" s="1" customFormat="1" ht="24.95" customHeight="1" x14ac:dyDescent="0.2">
      <c r="A3" s="11" t="s">
        <v>1</v>
      </c>
      <c r="B3" s="3">
        <v>1</v>
      </c>
      <c r="D3" s="1" t="s">
        <v>16</v>
      </c>
    </row>
    <row r="4" spans="1:4" s="1" customFormat="1" ht="24.95" customHeight="1" x14ac:dyDescent="0.2">
      <c r="A4" s="11" t="s">
        <v>2</v>
      </c>
      <c r="B4" s="19">
        <v>0.4</v>
      </c>
    </row>
    <row r="5" spans="1:4" s="1" customFormat="1" ht="24.95" customHeight="1" x14ac:dyDescent="0.2">
      <c r="A5" s="11" t="s">
        <v>9</v>
      </c>
      <c r="B5" s="20">
        <f>B2*B3*B4</f>
        <v>32</v>
      </c>
    </row>
    <row r="6" spans="1:4" s="1" customFormat="1" ht="24.95" customHeight="1" x14ac:dyDescent="0.2">
      <c r="A6" s="11" t="s">
        <v>10</v>
      </c>
      <c r="B6" s="20">
        <f>SUM(B2*B3-B5)</f>
        <v>48</v>
      </c>
    </row>
    <row r="7" spans="1:4" s="1" customFormat="1" ht="24.95" customHeight="1" x14ac:dyDescent="0.2">
      <c r="A7" s="11" t="s">
        <v>17</v>
      </c>
      <c r="B7" s="3">
        <v>8</v>
      </c>
    </row>
    <row r="8" spans="1:4" s="1" customFormat="1" ht="24.95" customHeight="1" x14ac:dyDescent="0.2">
      <c r="A8" s="11" t="s">
        <v>0</v>
      </c>
      <c r="B8" s="3">
        <v>5</v>
      </c>
    </row>
    <row r="9" spans="1:4" s="1" customFormat="1" ht="24.95" customHeight="1" x14ac:dyDescent="0.2">
      <c r="A9" s="11" t="s">
        <v>13</v>
      </c>
      <c r="B9" s="12">
        <f>B7*B8*50</f>
        <v>2000</v>
      </c>
    </row>
    <row r="10" spans="1:4" s="1" customFormat="1" ht="24.95" customHeight="1" x14ac:dyDescent="0.2">
      <c r="A10" s="11" t="s">
        <v>14</v>
      </c>
      <c r="B10" s="5">
        <v>5.3900000000000003E-2</v>
      </c>
    </row>
    <row r="11" spans="1:4" s="1" customFormat="1" ht="24.95" customHeight="1" x14ac:dyDescent="0.2">
      <c r="A11" s="11" t="s">
        <v>12</v>
      </c>
      <c r="B11" s="13">
        <f>B2*B3*0.25*0.748*B9*B10</f>
        <v>1612.6880000000001</v>
      </c>
    </row>
    <row r="12" spans="1:4" s="2" customFormat="1" ht="24.95" customHeight="1" x14ac:dyDescent="0.2">
      <c r="A12" s="11" t="s">
        <v>11</v>
      </c>
      <c r="B12" s="14">
        <f>B6*0.25*0.748*B9*B10</f>
        <v>967.61280000000011</v>
      </c>
    </row>
    <row r="13" spans="1:4" s="2" customFormat="1" ht="24.95" customHeight="1" x14ac:dyDescent="0.2">
      <c r="A13" s="11" t="s">
        <v>19</v>
      </c>
      <c r="B13" s="21">
        <v>0</v>
      </c>
    </row>
    <row r="14" spans="1:4" s="1" customFormat="1" ht="24.95" customHeight="1" x14ac:dyDescent="0.2">
      <c r="A14" s="11" t="s">
        <v>3</v>
      </c>
      <c r="B14" s="14">
        <f>B11-B12-B13</f>
        <v>645.0752</v>
      </c>
    </row>
    <row r="15" spans="1:4" s="1" customFormat="1" ht="24.95" customHeight="1" x14ac:dyDescent="0.2">
      <c r="A15" s="11" t="s">
        <v>4</v>
      </c>
      <c r="B15" s="15">
        <f>B3*950</f>
        <v>950</v>
      </c>
    </row>
    <row r="16" spans="1:4" s="1" customFormat="1" ht="24.95" customHeight="1" x14ac:dyDescent="0.2">
      <c r="A16" s="11" t="s">
        <v>8</v>
      </c>
      <c r="B16" s="15">
        <f>B14-B15</f>
        <v>-304.9248</v>
      </c>
    </row>
    <row r="17" spans="1:3" s="1" customFormat="1" ht="30" customHeight="1" x14ac:dyDescent="0.2">
      <c r="A17" s="16" t="s">
        <v>6</v>
      </c>
      <c r="B17" s="17">
        <f>B16/B15</f>
        <v>-0.32097347368421053</v>
      </c>
    </row>
    <row r="18" spans="1:3" s="1" customFormat="1" ht="30" customHeight="1" x14ac:dyDescent="0.2">
      <c r="A18" s="16" t="s">
        <v>7</v>
      </c>
      <c r="B18" s="17">
        <f>(B16+B14)/B15</f>
        <v>0.35805305263157894</v>
      </c>
    </row>
    <row r="19" spans="1:3" s="1" customFormat="1" ht="48" customHeight="1" x14ac:dyDescent="0.2">
      <c r="A19" s="18" t="s">
        <v>15</v>
      </c>
      <c r="B19" s="17"/>
    </row>
    <row r="20" spans="1:3" ht="30" customHeight="1" x14ac:dyDescent="0.2"/>
    <row r="21" spans="1:3" ht="14.25" customHeight="1" x14ac:dyDescent="0.2">
      <c r="A21" s="10" t="s">
        <v>16</v>
      </c>
      <c r="B21" s="6"/>
    </row>
    <row r="22" spans="1:3" ht="18.75" x14ac:dyDescent="0.2">
      <c r="C22" s="8" t="s">
        <v>16</v>
      </c>
    </row>
    <row r="23" spans="1:3" ht="15.75" x14ac:dyDescent="0.2">
      <c r="C23" s="9" t="s">
        <v>16</v>
      </c>
    </row>
    <row r="24" spans="1:3" ht="15.75" x14ac:dyDescent="0.2">
      <c r="C24" s="7" t="s">
        <v>16</v>
      </c>
    </row>
  </sheetData>
  <sheetProtection password="8A97" sheet="1" objects="1" scenarios="1"/>
  <mergeCells count="1">
    <mergeCell ref="A1:B1"/>
  </mergeCells>
  <phoneticPr fontId="0" type="noConversion"/>
  <printOptions horizontalCentered="1"/>
  <pageMargins left="0.75" right="0.75" top="1" bottom="1" header="0.5" footer="0.5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ROI Caluculator</vt:lpstr>
      <vt:lpstr>'ROI Caluculator'!Print_Area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SWhyte</dc:creator>
  <cp:lastModifiedBy>Shayne Samples</cp:lastModifiedBy>
  <cp:lastPrinted>2009-10-13T13:54:12Z</cp:lastPrinted>
  <dcterms:created xsi:type="dcterms:W3CDTF">2005-10-31T12:51:11Z</dcterms:created>
  <dcterms:modified xsi:type="dcterms:W3CDTF">2014-07-16T12:45:27Z</dcterms:modified>
</cp:coreProperties>
</file>